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12435" tabRatio="805" activeTab="0"/>
  </bookViews>
  <sheets>
    <sheet name="Rakenduskava A,B, Cosa" sheetId="1" r:id="rId1"/>
    <sheet name="Leht1" sheetId="2" r:id="rId2"/>
  </sheets>
  <definedNames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fullCalcOnLoad="1"/>
</workbook>
</file>

<file path=xl/sharedStrings.xml><?xml version="1.0" encoding="utf-8"?>
<sst xmlns="http://schemas.openxmlformats.org/spreadsheetml/2006/main" count="166" uniqueCount="127">
  <si>
    <t>Kokku</t>
  </si>
  <si>
    <t>Taotleja andmed</t>
  </si>
  <si>
    <t>Rakenduskava</t>
  </si>
  <si>
    <t>Aasta</t>
  </si>
  <si>
    <t xml:space="preserve">Kinnitatud Põllumajanduse Registrite </t>
  </si>
  <si>
    <t xml:space="preserve">ja Informatsiooni Ameti peadirektori  </t>
  </si>
  <si>
    <t>Rakenduskava muudatus</t>
  </si>
  <si>
    <t>Mittetulundusühingute ja sihtasutuste registrikood</t>
  </si>
  <si>
    <t>Ärinimi</t>
  </si>
  <si>
    <t>Esindaja nimi</t>
  </si>
  <si>
    <t>Projektikonkursi eelarve</t>
  </si>
  <si>
    <t>Projektikonkursi toimumise aeg (kuu täpsusega)</t>
  </si>
  <si>
    <t>Kalapüügi- või vesiviljelustoodete väärindamine või turustamine</t>
  </si>
  <si>
    <t>Majandustegevuse mitmekesistamine</t>
  </si>
  <si>
    <t>Kalasadamate uuendamine</t>
  </si>
  <si>
    <t>Koelmualade loomine või taastamine</t>
  </si>
  <si>
    <t>Sotsiaalse heaolu ja kultuuripärandi, sealhulgas kalanduse- ja merenduse kultuuripärandi edendamine, kalanduskogukondade rolli tugevdamine kohalikus arengus ning kohalike kalandusressursside ja merendustegevuse juhtimine</t>
  </si>
  <si>
    <t>Eesmärk, mida planeeritakse projektikonkursside korraldamise kaudu ellu viia</t>
  </si>
  <si>
    <t>B. Hindamiskomisjoni liikmete ja asendusliikmete nimekiri</t>
  </si>
  <si>
    <t>C. Töötajate nimekiri</t>
  </si>
  <si>
    <t>Millist huvirühma esindab</t>
  </si>
  <si>
    <t>Hindamisvaldkond</t>
  </si>
  <si>
    <t>telefon</t>
  </si>
  <si>
    <t>Ees-ja perekonnanimi</t>
  </si>
  <si>
    <t>Elektronposti aadress</t>
  </si>
  <si>
    <t>Ametikoht</t>
  </si>
  <si>
    <t>Koostööprojekti nimetus</t>
  </si>
  <si>
    <t>Koostööprojekti hetkeseis</t>
  </si>
  <si>
    <t xml:space="preserve">Koostööprojekti tegevuste alustamise aeg </t>
  </si>
  <si>
    <t>Kõik aastad kokku</t>
  </si>
  <si>
    <t>Märkused ja selgitused rakenduskava tegevuste ja eelarve muutmise korral</t>
  </si>
  <si>
    <t>21.03. 2016  käskkirjaga nr 1-12/16/44</t>
  </si>
  <si>
    <t>MTÜ SAARTE KALANDUS</t>
  </si>
  <si>
    <t>jah</t>
  </si>
  <si>
    <t>arne@sfe.ee</t>
  </si>
  <si>
    <t>ruttueino@gmail.com</t>
  </si>
  <si>
    <t>aivar@saarevesi.ee</t>
  </si>
  <si>
    <t>riina.allik@gmail.com</t>
  </si>
  <si>
    <t>saarekek@tt.ee</t>
  </si>
  <si>
    <t xml:space="preserve">Taotleja või tema esindaja ees- ja perekonnanimi </t>
  </si>
  <si>
    <t>Heino Vipp</t>
  </si>
  <si>
    <t>tegevjuht</t>
  </si>
  <si>
    <t>tegevjuht@saartekalandus.ee</t>
  </si>
  <si>
    <t>+372 5694 7288</t>
  </si>
  <si>
    <t>Hille Tänak- Helde</t>
  </si>
  <si>
    <t>+372 5690 7727</t>
  </si>
  <si>
    <t>kalandussektori ettevõtja</t>
  </si>
  <si>
    <t>KOV</t>
  </si>
  <si>
    <t>kalandussektori FIE</t>
  </si>
  <si>
    <t>sektoriväline ettevõtja</t>
  </si>
  <si>
    <t>kalandus</t>
  </si>
  <si>
    <t>ettevõtlus</t>
  </si>
  <si>
    <t>avalik haldus</t>
  </si>
  <si>
    <t>(sadama)ehitus</t>
  </si>
  <si>
    <t>laevaehitus</t>
  </si>
  <si>
    <t>Planeerimisel</t>
  </si>
  <si>
    <t>Teadmiste täiendamine, sh koolitusel, õppereisil, seminaril, töö- või õpitoas osalemine või selle korraldamine, messi või konverentsi külastamine</t>
  </si>
  <si>
    <t>Õppereiside korraldamine koostöös teiste kalanduspiirkondadega sh õpperiside korraldamine rahvusvahelise  koostöö raames</t>
  </si>
  <si>
    <t>Kalanduse või merenduse populariseerimine, sealhulgas festivali, näituse või noortele mõeldud ürituse korraldamine ja elluviimine</t>
  </si>
  <si>
    <t>Koostöö kalanduse väliste algatus- ja LEADER gruppidega</t>
  </si>
  <si>
    <r>
      <t>Taotluse viitenumber</t>
    </r>
    <r>
      <rPr>
        <vertAlign val="superscript"/>
        <sz val="11"/>
        <color indexed="8"/>
        <rFont val="Calibri"/>
        <family val="2"/>
      </rPr>
      <t>1</t>
    </r>
  </si>
  <si>
    <r>
      <t>A. Strateegia elluviimise tegevused</t>
    </r>
    <r>
      <rPr>
        <vertAlign val="superscript"/>
        <sz val="11"/>
        <color indexed="8"/>
        <rFont val="Calibri"/>
        <family val="2"/>
      </rPr>
      <t>2</t>
    </r>
  </si>
  <si>
    <r>
      <t>Strateegia heakskiitmise otsuse alusel lubatud maksimaalne toetuse suurus projektitoetuseks käesolevas rakenduskavas toodud perioodiks</t>
    </r>
    <r>
      <rPr>
        <vertAlign val="superscript"/>
        <sz val="11"/>
        <color indexed="8"/>
        <rFont val="Calibri"/>
        <family val="2"/>
      </rPr>
      <t>3</t>
    </r>
  </si>
  <si>
    <r>
      <t>Liige</t>
    </r>
    <r>
      <rPr>
        <vertAlign val="superscript"/>
        <sz val="11"/>
        <color indexed="8"/>
        <rFont val="Calibri"/>
        <family val="2"/>
      </rPr>
      <t>4</t>
    </r>
  </si>
  <si>
    <r>
      <t>Asendusliige</t>
    </r>
    <r>
      <rPr>
        <vertAlign val="superscript"/>
        <sz val="11"/>
        <color indexed="8"/>
        <rFont val="Calibri"/>
        <family val="2"/>
      </rPr>
      <t>4</t>
    </r>
  </si>
  <si>
    <r>
      <t>Tööaeg arvestatuna täistööajale</t>
    </r>
    <r>
      <rPr>
        <vertAlign val="superscript"/>
        <sz val="11"/>
        <color indexed="8"/>
        <rFont val="Calibri"/>
        <family val="2"/>
      </rPr>
      <t>5</t>
    </r>
  </si>
  <si>
    <r>
      <t>Taotleja või tema esindaja allkiri</t>
    </r>
    <r>
      <rPr>
        <vertAlign val="superscript"/>
        <sz val="11"/>
        <color indexed="8"/>
        <rFont val="Calibri"/>
        <family val="2"/>
      </rPr>
      <t>6</t>
    </r>
  </si>
  <si>
    <r>
      <t>Taotluse allkirjastamise kuupäev (pp.kk.aaaa)</t>
    </r>
    <r>
      <rPr>
        <vertAlign val="superscript"/>
        <sz val="11"/>
        <color indexed="8"/>
        <rFont val="Calibri"/>
        <family val="2"/>
      </rPr>
      <t>6</t>
    </r>
  </si>
  <si>
    <r>
      <rPr>
        <vertAlign val="superscript"/>
        <sz val="11"/>
        <color indexed="8"/>
        <rFont val="Calibri"/>
        <family val="2"/>
      </rPr>
      <t xml:space="preserve">¹ </t>
    </r>
    <r>
      <rPr>
        <sz val="11"/>
        <color theme="1"/>
        <rFont val="Calibri"/>
        <family val="2"/>
      </rPr>
      <t>Täidetakse, kui algatusrühma taotlus on esitatud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</si>
  <si>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Täidetakse iga strateegia rakendamise aasta kohta, kui andmeid ei ole, jäetakse täitmata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</si>
  <si>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Kontrollnumber, andmed saadakse strateegiast rahastamiskava peatükist ning MEM strateegia heakskiitmise otsusest</t>
    </r>
  </si>
  <si>
    <r>
      <rPr>
        <vertAlign val="superscript"/>
        <sz val="11"/>
        <color indexed="8"/>
        <rFont val="Calibri"/>
        <family val="2"/>
      </rPr>
      <t>4</t>
    </r>
    <r>
      <rPr>
        <sz val="11"/>
        <color indexed="8"/>
        <rFont val="Calibri"/>
        <family val="2"/>
      </rPr>
      <t xml:space="preserve"> asjakohasesse lahtrisse kirjutatakse JAH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</si>
  <si>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Osalise tööajaga töötajaid arvestatakse töötatud aeg suhtes täistööaega</t>
    </r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</si>
  <si>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indexed="8"/>
        <rFont val="Calibri"/>
        <family val="2"/>
      </rPr>
      <t xml:space="preserve"> Täidetakse ainult paberdokumendi puhul</t>
    </r>
  </si>
  <si>
    <t>allkirjastatud digitaalselt</t>
  </si>
  <si>
    <t>referent</t>
  </si>
  <si>
    <t>Toivo Pära IK 35301140017</t>
  </si>
  <si>
    <t>helimaar@hot.ee</t>
  </si>
  <si>
    <t>504 2325</t>
  </si>
  <si>
    <t>Arne Salong IK 37101060023</t>
  </si>
  <si>
    <t>516 8628</t>
  </si>
  <si>
    <t>Aivar Sõrm IK 35604130012</t>
  </si>
  <si>
    <t>503 9297</t>
  </si>
  <si>
    <t>Aarne Vainokivi IK 34601060054</t>
  </si>
  <si>
    <t>504 9288</t>
  </si>
  <si>
    <t>Sander Laid IK 39012220041</t>
  </si>
  <si>
    <t>505 9732</t>
  </si>
  <si>
    <t>Riina Allik IK 46712162735</t>
  </si>
  <si>
    <t>5333 0488</t>
  </si>
  <si>
    <t>Tõnis Rihvk IK 36310180024</t>
  </si>
  <si>
    <t>sadamate haldus/ ettevõtlus</t>
  </si>
  <si>
    <t>tonis@laevakompanii.ee</t>
  </si>
  <si>
    <t>5041 019</t>
  </si>
  <si>
    <t>Mihkel Tarvis IK 36901290012</t>
  </si>
  <si>
    <t>mihkel.tarvis@gmail.com</t>
  </si>
  <si>
    <t>505 5994</t>
  </si>
  <si>
    <t>Nalmond Meri  IK 37102210212</t>
  </si>
  <si>
    <t>516 7657</t>
  </si>
  <si>
    <t>Eino Ruttu IK 34404090018</t>
  </si>
  <si>
    <t>505 8264</t>
  </si>
  <si>
    <t>Els Ulman- Kuuskman IK 47610290289</t>
  </si>
  <si>
    <t>sektoriväline füüsiline isik</t>
  </si>
  <si>
    <t>els2910@live.com</t>
  </si>
  <si>
    <t>5347 8637</t>
  </si>
  <si>
    <t>Ülle Laid IK 46008050025</t>
  </si>
  <si>
    <t>niidupuu@niidupuu.ee</t>
  </si>
  <si>
    <t>5303 7309</t>
  </si>
  <si>
    <t>Koostööprojekti eelarve (summa laieneb kõigile tegevustele)</t>
  </si>
  <si>
    <t>Strateegia elluviimise tegevussuunad 2020. aastal</t>
  </si>
  <si>
    <t>2020 I ja II poolaasta</t>
  </si>
  <si>
    <t>aprill 2020/ eelarve vahendite olemasolul september 2020</t>
  </si>
  <si>
    <r>
      <rPr>
        <sz val="11"/>
        <rFont val="Roboto Condensed"/>
        <family val="0"/>
      </rPr>
      <t xml:space="preserve">aprill </t>
    </r>
    <r>
      <rPr>
        <sz val="11"/>
        <color indexed="8"/>
        <rFont val="Roboto Condensed"/>
        <family val="0"/>
      </rPr>
      <t>2020/ eelarve vahendite olemasolul september 2020</t>
    </r>
  </si>
  <si>
    <t>2020. a projektitoetuse taotluste eelarvele on lisatud eelarvevahendid, mis jäid Saare maakonna kalanduspiirkonna poolt perioodil 2015–2019 kasutamata. Rakenduskava eelarve võib muutuda.</t>
  </si>
  <si>
    <t xml:space="preserve">Eelarve täpsustamine on võimalik peale 2019. a II taotlusvooru rahastamise otsuste tegemist PRIAs. Eelarvele on lisatud  ka määruse § 8 lõike 10 alusel määratav summa 36 961,14 eurot.
</t>
  </si>
  <si>
    <r>
      <t xml:space="preserve">Strateegia heakskiitmise otsuse alusel lubatud maksimaalne toetuse suurus projektitoetuseks käesolevas rakenduskavas toodud perioodiks+ 36 961,14 € </t>
    </r>
    <r>
      <rPr>
        <b/>
        <i/>
        <sz val="8"/>
        <color indexed="8"/>
        <rFont val="Roboto Condensed"/>
        <family val="0"/>
      </rPr>
      <t>7</t>
    </r>
    <r>
      <rPr>
        <b/>
        <sz val="11"/>
        <color indexed="8"/>
        <rFont val="Roboto Condensed"/>
        <family val="0"/>
      </rPr>
      <t xml:space="preserve"> </t>
    </r>
  </si>
  <si>
    <r>
      <rPr>
        <sz val="8"/>
        <color indexed="8"/>
        <rFont val="Roboto Condensed"/>
        <family val="0"/>
      </rPr>
      <t>7</t>
    </r>
    <r>
      <rPr>
        <sz val="11"/>
        <color indexed="8"/>
        <rFont val="Roboto Condensed"/>
        <family val="0"/>
      </rPr>
      <t xml:space="preserve"> Maaeluministri 23. 10. 2019. a kk nr 158 alusel määratud summa 36 961,14 € (määruse § 8 lg 10)</t>
    </r>
  </si>
  <si>
    <r>
      <t>Heakskiidetud, vastuvõetud ja kinnitatud 22 .11. 2019. a</t>
    </r>
    <r>
      <rPr>
        <i/>
        <sz val="11"/>
        <color indexed="8"/>
        <rFont val="Calibri"/>
        <family val="2"/>
      </rPr>
      <t xml:space="preserve"> üldkoosoleku otsusega nr 7</t>
    </r>
  </si>
  <si>
    <t>laidsander@gmail.com</t>
  </si>
  <si>
    <t>nalmond.meri@lahesuu.ee</t>
  </si>
  <si>
    <t>300 125,56 € (e-PRIAs jagatud võrdselt koostööprojekti nimetuste vahel)</t>
  </si>
  <si>
    <t>Hille Tänak- Helde, referent</t>
  </si>
  <si>
    <t>RAKENDUSKAVA                                                                                               KINNITATUD</t>
  </si>
  <si>
    <t xml:space="preserve">1. E1: Turule on lisandunud uued kohalikust kalast valmistatud tooted.
2. E2: Saaremaa kalanduspiirkonnas on 18 kala väärindavat tunnustatud ja/või teavitatud mikroettevõtet.
</t>
  </si>
  <si>
    <t>1. E1: Kalandussektori ettevõtjatele on loodud võimalused täiendavate sissetulekute saamiseks sh rannikuturismi edendamise valdkonnas.</t>
  </si>
  <si>
    <t xml:space="preserve">1. E1: Täielikult on renoveeritud 4 kalasadamat. Igas renoveeritud sadamas on olemas vähemalt kai, slipp, võimalused kala lossimiseks, kala vastu võtmise võimalused, esmased hoiustamistingimused, kaluritele on tagatud esmased olme- ja sanitaartingimused. Toetust saavad taotleda sadamate nimekirjas olevad sadamad. 
2. E2: Sadamates, kus kala lossitakse, on paranenud lossimistingimused. . Renoveeritud sadamas on olemas vähemalt kai, slipp, võimalused kala lossimiseks, kala vastu võtmise võimalused.  Toetust saavad taotleda sadamate nimekirjas olevad sadamad.
</t>
  </si>
  <si>
    <t xml:space="preserve">1. E1: Laiendatud on avalikke maale- ja merelepääsu võimalusi koos vajaliku taristuga.
2. E2: Loodud on võimalused kalandussektori organisatsioonide ühistegevuseks ja piirkondliku kultuuripärandi tutvustamiseks.
3. E3: Kalandus- ja meresektor on maakonnas nähtavad.
4. E4:  Lapsed ja noored on haaratud kalatraditsioonide säilitamisse maakonnas
                                   </t>
  </si>
  <si>
    <t>1. E1: Kalavarude taastootmiseks on tingimused paranenud. Vähemalt kahel veekogul on koelmukohtade arv suurendatud.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</si>
</sst>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[$-425]d\.\ mmmm\ yyyy&quot;. a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Jah&quot;;&quot;Jah&quot;;&quot;Ei&quot;"/>
    <numFmt numFmtId="180" formatCode="&quot;Tõene&quot;;&quot;Tõene&quot;;&quot;Väär&quot;"/>
    <numFmt numFmtId="181" formatCode="&quot;Sees&quot;;&quot;Sees&quot;;&quot;Väljas&quot;"/>
    <numFmt numFmtId="182" formatCode="_-* #,##0.00\ [$€-1]_-;\-* #,##0.00\ [$€-1]_-;_-* &quot;-&quot;??\ [$€-1]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u val="single"/>
      <sz val="11"/>
      <color indexed="12"/>
      <name val="Roboto Condensed"/>
      <family val="0"/>
    </font>
    <font>
      <vertAlign val="superscript"/>
      <sz val="11"/>
      <color indexed="8"/>
      <name val="Calibri"/>
      <family val="2"/>
    </font>
    <font>
      <sz val="11"/>
      <name val="Roboto Condensed"/>
      <family val="0"/>
    </font>
    <font>
      <b/>
      <sz val="11"/>
      <name val="Roboto Condensed"/>
      <family val="0"/>
    </font>
    <font>
      <sz val="10"/>
      <color indexed="8"/>
      <name val="Roboto Condensed"/>
      <family val="0"/>
    </font>
    <font>
      <i/>
      <sz val="11"/>
      <color indexed="8"/>
      <name val="Calibri"/>
      <family val="2"/>
    </font>
    <font>
      <sz val="11"/>
      <color indexed="8"/>
      <name val="Roboto Condensed"/>
      <family val="0"/>
    </font>
    <font>
      <b/>
      <sz val="11"/>
      <color indexed="8"/>
      <name val="Roboto Condensed"/>
      <family val="0"/>
    </font>
    <font>
      <b/>
      <i/>
      <sz val="8"/>
      <color indexed="8"/>
      <name val="Roboto Condensed"/>
      <family val="0"/>
    </font>
    <font>
      <sz val="8"/>
      <color indexed="8"/>
      <name val="Roboto Condense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Roboto Condensed"/>
      <family val="0"/>
    </font>
    <font>
      <sz val="10"/>
      <color indexed="8"/>
      <name val="Arial Unicode MS"/>
      <family val="2"/>
    </font>
    <font>
      <sz val="11"/>
      <color indexed="10"/>
      <name val="Roboto Condensed"/>
      <family val="0"/>
    </font>
    <font>
      <sz val="11"/>
      <color indexed="53"/>
      <name val="Roboto Condensed"/>
      <family val="0"/>
    </font>
    <font>
      <sz val="10"/>
      <color indexed="8"/>
      <name val="Calibri"/>
      <family val="2"/>
    </font>
    <font>
      <b/>
      <sz val="12"/>
      <color indexed="8"/>
      <name val="Roboto Condensed"/>
      <family val="0"/>
    </font>
    <font>
      <i/>
      <sz val="11"/>
      <color indexed="8"/>
      <name val="Roboto Condensed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9.9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theme="1"/>
      <name val="Roboto Condensed"/>
      <family val="0"/>
    </font>
    <font>
      <sz val="11"/>
      <color rgb="FF000000"/>
      <name val="Roboto Condensed"/>
      <family val="0"/>
    </font>
    <font>
      <b/>
      <sz val="11"/>
      <color theme="1"/>
      <name val="Roboto Condensed"/>
      <family val="0"/>
    </font>
    <font>
      <b/>
      <sz val="11"/>
      <color theme="0"/>
      <name val="Roboto Condensed"/>
      <family val="0"/>
    </font>
    <font>
      <sz val="10"/>
      <color theme="1"/>
      <name val="Arial Unicode MS"/>
      <family val="2"/>
    </font>
    <font>
      <sz val="11"/>
      <color rgb="FFFF0000"/>
      <name val="Roboto Condensed"/>
      <family val="0"/>
    </font>
    <font>
      <sz val="11"/>
      <color theme="9" tint="-0.24997000396251678"/>
      <name val="Roboto Condensed"/>
      <family val="0"/>
    </font>
    <font>
      <sz val="10"/>
      <color theme="1"/>
      <name val="Calibri"/>
      <family val="2"/>
    </font>
    <font>
      <sz val="10"/>
      <color theme="1"/>
      <name val="Roboto Condensed"/>
      <family val="0"/>
    </font>
    <font>
      <b/>
      <sz val="12"/>
      <color theme="1"/>
      <name val="Roboto Condensed"/>
      <family val="0"/>
    </font>
    <font>
      <i/>
      <sz val="11"/>
      <color theme="1"/>
      <name val="Roboto Condensed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58" fillId="38" borderId="1" applyNumberFormat="0" applyAlignment="0" applyProtection="0"/>
    <xf numFmtId="0" fontId="9" fillId="3" borderId="0" applyNumberFormat="0" applyBorder="0" applyAlignment="0" applyProtection="0"/>
    <xf numFmtId="0" fontId="10" fillId="39" borderId="2" applyNumberFormat="0" applyAlignment="0" applyProtection="0"/>
    <xf numFmtId="0" fontId="11" fillId="40" borderId="3" applyNumberFormat="0" applyAlignment="0" applyProtection="0"/>
    <xf numFmtId="17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9" fillId="41" borderId="0" applyNumberFormat="0" applyBorder="0" applyAlignment="0" applyProtection="0"/>
    <xf numFmtId="0" fontId="60" fillId="42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23" fillId="0" borderId="0" applyNumberFormat="0" applyFill="0" applyBorder="0" applyAlignment="0" applyProtection="0"/>
    <xf numFmtId="0" fontId="17" fillId="7" borderId="2" applyNumberFormat="0" applyAlignment="0" applyProtection="0"/>
    <xf numFmtId="0" fontId="63" fillId="0" borderId="7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43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18" fillId="0" borderId="10" applyNumberFormat="0" applyFill="0" applyAlignment="0" applyProtection="0"/>
    <xf numFmtId="0" fontId="0" fillId="44" borderId="11" applyNumberFormat="0" applyFont="0" applyAlignment="0" applyProtection="0"/>
    <xf numFmtId="0" fontId="67" fillId="45" borderId="0" applyNumberFormat="0" applyBorder="0" applyAlignment="0" applyProtection="0"/>
    <xf numFmtId="0" fontId="19" fillId="46" borderId="0" applyNumberFormat="0" applyBorder="0" applyAlignment="0" applyProtection="0"/>
    <xf numFmtId="0" fontId="6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7" borderId="12" applyNumberFormat="0" applyFont="0" applyAlignment="0" applyProtection="0"/>
    <xf numFmtId="0" fontId="20" fillId="39" borderId="13" applyNumberFormat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1" fillId="0" borderId="16" applyNumberFormat="0" applyFill="0" applyAlignment="0" applyProtection="0"/>
    <xf numFmtId="0" fontId="71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54" borderId="1" applyNumberFormat="0" applyAlignment="0" applyProtection="0"/>
    <xf numFmtId="0" fontId="5" fillId="0" borderId="0" applyNumberFormat="0" applyFill="0" applyBorder="0" applyAlignment="0" applyProtection="0"/>
    <xf numFmtId="0" fontId="2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4" fillId="38" borderId="18" applyNumberFormat="0" applyAlignment="0" applyProtection="0"/>
    <xf numFmtId="0" fontId="75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0" fontId="76" fillId="55" borderId="0" xfId="0" applyFont="1" applyFill="1" applyBorder="1" applyAlignment="1">
      <alignment/>
    </xf>
    <xf numFmtId="0" fontId="77" fillId="55" borderId="0" xfId="0" applyFont="1" applyFill="1" applyBorder="1" applyAlignment="1">
      <alignment horizontal="right" vertical="center"/>
    </xf>
    <xf numFmtId="0" fontId="76" fillId="0" borderId="0" xfId="0" applyFont="1" applyAlignment="1">
      <alignment/>
    </xf>
    <xf numFmtId="0" fontId="77" fillId="55" borderId="0" xfId="0" applyFont="1" applyFill="1" applyBorder="1" applyAlignment="1">
      <alignment horizontal="right"/>
    </xf>
    <xf numFmtId="0" fontId="78" fillId="55" borderId="0" xfId="0" applyFont="1" applyFill="1" applyBorder="1" applyAlignment="1">
      <alignment/>
    </xf>
    <xf numFmtId="0" fontId="76" fillId="0" borderId="0" xfId="0" applyFont="1" applyBorder="1" applyAlignment="1">
      <alignment/>
    </xf>
    <xf numFmtId="0" fontId="78" fillId="55" borderId="0" xfId="0" applyFont="1" applyFill="1" applyBorder="1" applyAlignment="1">
      <alignment/>
    </xf>
    <xf numFmtId="0" fontId="78" fillId="55" borderId="19" xfId="0" applyFont="1" applyFill="1" applyBorder="1" applyAlignment="1">
      <alignment/>
    </xf>
    <xf numFmtId="0" fontId="79" fillId="55" borderId="19" xfId="0" applyFont="1" applyFill="1" applyBorder="1" applyAlignment="1">
      <alignment/>
    </xf>
    <xf numFmtId="0" fontId="79" fillId="55" borderId="0" xfId="0" applyFont="1" applyFill="1" applyBorder="1" applyAlignment="1">
      <alignment/>
    </xf>
    <xf numFmtId="44" fontId="78" fillId="55" borderId="0" xfId="112" applyFont="1" applyFill="1" applyBorder="1" applyAlignment="1">
      <alignment horizontal="center"/>
    </xf>
    <xf numFmtId="0" fontId="25" fillId="55" borderId="19" xfId="0" applyFont="1" applyFill="1" applyBorder="1" applyAlignment="1">
      <alignment horizontal="center"/>
    </xf>
    <xf numFmtId="0" fontId="76" fillId="55" borderId="19" xfId="0" applyFont="1" applyFill="1" applyBorder="1" applyAlignment="1">
      <alignment/>
    </xf>
    <xf numFmtId="0" fontId="76" fillId="0" borderId="0" xfId="0" applyFont="1" applyBorder="1" applyAlignment="1">
      <alignment horizontal="center" vertical="center"/>
    </xf>
    <xf numFmtId="0" fontId="76" fillId="30" borderId="19" xfId="0" applyFont="1" applyFill="1" applyBorder="1" applyAlignment="1">
      <alignment/>
    </xf>
    <xf numFmtId="0" fontId="76" fillId="30" borderId="19" xfId="0" applyFont="1" applyFill="1" applyBorder="1" applyAlignment="1">
      <alignment vertical="center" wrapText="1"/>
    </xf>
    <xf numFmtId="0" fontId="76" fillId="30" borderId="20" xfId="0" applyFont="1" applyFill="1" applyBorder="1" applyAlignment="1">
      <alignment vertical="top"/>
    </xf>
    <xf numFmtId="0" fontId="76" fillId="0" borderId="0" xfId="0" applyNumberFormat="1" applyFont="1" applyAlignment="1">
      <alignment/>
    </xf>
    <xf numFmtId="0" fontId="78" fillId="30" borderId="19" xfId="0" applyFont="1" applyFill="1" applyBorder="1" applyAlignment="1">
      <alignment horizontal="center" vertical="top" wrapText="1"/>
    </xf>
    <xf numFmtId="0" fontId="80" fillId="0" borderId="0" xfId="0" applyFont="1" applyAlignment="1">
      <alignment vertical="center"/>
    </xf>
    <xf numFmtId="0" fontId="76" fillId="30" borderId="21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81" fillId="0" borderId="0" xfId="0" applyFont="1" applyAlignment="1">
      <alignment/>
    </xf>
    <xf numFmtId="0" fontId="78" fillId="30" borderId="19" xfId="0" applyFont="1" applyFill="1" applyBorder="1" applyAlignment="1">
      <alignment horizontal="center" vertical="center"/>
    </xf>
    <xf numFmtId="0" fontId="63" fillId="30" borderId="19" xfId="0" applyFont="1" applyFill="1" applyBorder="1" applyAlignment="1">
      <alignment horizontal="center" vertical="center"/>
    </xf>
    <xf numFmtId="0" fontId="63" fillId="30" borderId="19" xfId="0" applyFont="1" applyFill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/>
    </xf>
    <xf numFmtId="0" fontId="6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8" fillId="30" borderId="19" xfId="0" applyFont="1" applyFill="1" applyBorder="1" applyAlignment="1">
      <alignment horizontal="left"/>
    </xf>
    <xf numFmtId="0" fontId="76" fillId="55" borderId="19" xfId="0" applyFont="1" applyFill="1" applyBorder="1" applyAlignment="1">
      <alignment horizontal="left"/>
    </xf>
    <xf numFmtId="0" fontId="78" fillId="55" borderId="19" xfId="0" applyFont="1" applyFill="1" applyBorder="1" applyAlignment="1">
      <alignment horizontal="left"/>
    </xf>
    <xf numFmtId="0" fontId="78" fillId="30" borderId="22" xfId="0" applyFont="1" applyFill="1" applyBorder="1" applyAlignment="1">
      <alignment horizontal="center"/>
    </xf>
    <xf numFmtId="0" fontId="82" fillId="0" borderId="23" xfId="0" applyFont="1" applyBorder="1" applyAlignment="1">
      <alignment horizontal="center" vertical="top"/>
    </xf>
    <xf numFmtId="0" fontId="81" fillId="0" borderId="0" xfId="0" applyFont="1" applyFill="1" applyAlignment="1">
      <alignment/>
    </xf>
    <xf numFmtId="0" fontId="78" fillId="55" borderId="20" xfId="0" applyFont="1" applyFill="1" applyBorder="1" applyAlignment="1">
      <alignment horizontal="left"/>
    </xf>
    <xf numFmtId="0" fontId="78" fillId="55" borderId="24" xfId="0" applyFont="1" applyFill="1" applyBorder="1" applyAlignment="1">
      <alignment horizontal="left"/>
    </xf>
    <xf numFmtId="0" fontId="82" fillId="0" borderId="25" xfId="0" applyFont="1" applyBorder="1" applyAlignment="1">
      <alignment horizontal="center" vertical="top"/>
    </xf>
    <xf numFmtId="0" fontId="78" fillId="30" borderId="20" xfId="0" applyFont="1" applyFill="1" applyBorder="1" applyAlignment="1">
      <alignment/>
    </xf>
    <xf numFmtId="0" fontId="78" fillId="30" borderId="24" xfId="0" applyFont="1" applyFill="1" applyBorder="1" applyAlignment="1">
      <alignment/>
    </xf>
    <xf numFmtId="0" fontId="78" fillId="30" borderId="24" xfId="0" applyFont="1" applyFill="1" applyBorder="1" applyAlignment="1">
      <alignment horizontal="center"/>
    </xf>
    <xf numFmtId="0" fontId="82" fillId="0" borderId="26" xfId="0" applyFont="1" applyBorder="1" applyAlignment="1">
      <alignment horizontal="center" vertical="top"/>
    </xf>
    <xf numFmtId="0" fontId="78" fillId="30" borderId="22" xfId="0" applyFont="1" applyFill="1" applyBorder="1" applyAlignment="1">
      <alignment horizontal="center" vertical="top" wrapText="1"/>
    </xf>
    <xf numFmtId="0" fontId="78" fillId="0" borderId="19" xfId="0" applyFont="1" applyFill="1" applyBorder="1" applyAlignment="1">
      <alignment horizontal="left" vertical="top" wrapText="1"/>
    </xf>
    <xf numFmtId="0" fontId="78" fillId="30" borderId="27" xfId="0" applyFont="1" applyFill="1" applyBorder="1" applyAlignment="1">
      <alignment horizontal="center" vertical="top" wrapText="1"/>
    </xf>
    <xf numFmtId="0" fontId="78" fillId="0" borderId="19" xfId="0" applyFont="1" applyFill="1" applyBorder="1" applyAlignment="1">
      <alignment horizontal="center" vertical="top" wrapText="1"/>
    </xf>
    <xf numFmtId="0" fontId="76" fillId="30" borderId="20" xfId="0" applyFont="1" applyFill="1" applyBorder="1" applyAlignment="1">
      <alignment horizontal="left" vertical="center"/>
    </xf>
    <xf numFmtId="0" fontId="76" fillId="30" borderId="24" xfId="0" applyFont="1" applyFill="1" applyBorder="1" applyAlignment="1">
      <alignment horizontal="left" vertical="center"/>
    </xf>
    <xf numFmtId="0" fontId="76" fillId="30" borderId="22" xfId="0" applyFont="1" applyFill="1" applyBorder="1" applyAlignment="1">
      <alignment vertical="center"/>
    </xf>
    <xf numFmtId="0" fontId="76" fillId="0" borderId="20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82" fillId="0" borderId="24" xfId="0" applyFont="1" applyBorder="1" applyAlignment="1">
      <alignment horizontal="center" vertical="center"/>
    </xf>
    <xf numFmtId="0" fontId="82" fillId="0" borderId="21" xfId="0" applyFont="1" applyBorder="1" applyAlignment="1">
      <alignment horizontal="center"/>
    </xf>
    <xf numFmtId="14" fontId="82" fillId="0" borderId="21" xfId="0" applyNumberFormat="1" applyFont="1" applyBorder="1" applyAlignment="1">
      <alignment horizontal="center"/>
    </xf>
    <xf numFmtId="0" fontId="76" fillId="55" borderId="28" xfId="0" applyFont="1" applyFill="1" applyBorder="1" applyAlignment="1">
      <alignment/>
    </xf>
    <xf numFmtId="0" fontId="76" fillId="55" borderId="0" xfId="0" applyFont="1" applyFill="1" applyBorder="1" applyAlignment="1">
      <alignment/>
    </xf>
    <xf numFmtId="0" fontId="26" fillId="0" borderId="2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/>
    </xf>
    <xf numFmtId="49" fontId="78" fillId="0" borderId="20" xfId="0" applyNumberFormat="1" applyFont="1" applyBorder="1" applyAlignment="1">
      <alignment horizontal="center" vertical="center" wrapText="1"/>
    </xf>
    <xf numFmtId="49" fontId="63" fillId="0" borderId="24" xfId="0" applyNumberFormat="1" applyFont="1" applyBorder="1" applyAlignment="1">
      <alignment horizontal="center" vertical="center" wrapText="1"/>
    </xf>
    <xf numFmtId="49" fontId="78" fillId="0" borderId="19" xfId="0" applyNumberFormat="1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/>
    </xf>
    <xf numFmtId="0" fontId="83" fillId="0" borderId="22" xfId="0" applyFont="1" applyBorder="1" applyAlignment="1">
      <alignment horizontal="center" vertical="center"/>
    </xf>
    <xf numFmtId="0" fontId="62" fillId="0" borderId="20" xfId="7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78" fillId="0" borderId="24" xfId="0" applyNumberFormat="1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62" fillId="0" borderId="20" xfId="71" applyFont="1" applyBorder="1" applyAlignment="1" applyProtection="1">
      <alignment horizontal="center" vertical="center"/>
      <protection/>
    </xf>
    <xf numFmtId="49" fontId="78" fillId="0" borderId="20" xfId="0" applyNumberFormat="1" applyFont="1" applyBorder="1" applyAlignment="1">
      <alignment horizontal="center" vertical="center"/>
    </xf>
    <xf numFmtId="49" fontId="63" fillId="0" borderId="24" xfId="0" applyNumberFormat="1" applyFont="1" applyBorder="1" applyAlignment="1">
      <alignment horizontal="center" vertical="center"/>
    </xf>
    <xf numFmtId="0" fontId="83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6" fillId="0" borderId="19" xfId="0" applyFont="1" applyBorder="1" applyAlignment="1">
      <alignment horizontal="center" vertical="center" wrapText="1"/>
    </xf>
    <xf numFmtId="0" fontId="76" fillId="0" borderId="28" xfId="0" applyFont="1" applyBorder="1" applyAlignment="1">
      <alignment horizontal="left" vertical="center"/>
    </xf>
    <xf numFmtId="0" fontId="78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62" fillId="0" borderId="24" xfId="71" applyBorder="1" applyAlignment="1" applyProtection="1">
      <alignment horizontal="center" vertical="center" wrapText="1"/>
      <protection/>
    </xf>
    <xf numFmtId="0" fontId="78" fillId="55" borderId="0" xfId="0" applyFont="1" applyFill="1" applyBorder="1" applyAlignment="1">
      <alignment horizontal="center"/>
    </xf>
    <xf numFmtId="0" fontId="0" fillId="30" borderId="27" xfId="0" applyFont="1" applyFill="1" applyBorder="1" applyAlignment="1">
      <alignment horizontal="right" vertical="center"/>
    </xf>
    <xf numFmtId="2" fontId="76" fillId="0" borderId="27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6" fillId="0" borderId="0" xfId="0" applyFont="1" applyAlignment="1">
      <alignment/>
    </xf>
    <xf numFmtId="0" fontId="62" fillId="0" borderId="20" xfId="71" applyBorder="1" applyAlignment="1" applyProtection="1">
      <alignment horizontal="center" vertical="center" wrapText="1"/>
      <protection/>
    </xf>
    <xf numFmtId="0" fontId="27" fillId="55" borderId="0" xfId="0" applyFont="1" applyFill="1" applyBorder="1" applyAlignment="1">
      <alignment horizontal="left" vertical="top"/>
    </xf>
    <xf numFmtId="0" fontId="84" fillId="55" borderId="0" xfId="0" applyFont="1" applyFill="1" applyBorder="1" applyAlignment="1">
      <alignment horizontal="left" vertical="top"/>
    </xf>
    <xf numFmtId="0" fontId="76" fillId="30" borderId="20" xfId="0" applyFont="1" applyFill="1" applyBorder="1" applyAlignment="1">
      <alignment horizontal="left" vertical="center"/>
    </xf>
    <xf numFmtId="0" fontId="76" fillId="30" borderId="24" xfId="0" applyFont="1" applyFill="1" applyBorder="1" applyAlignment="1">
      <alignment horizontal="left" vertical="center"/>
    </xf>
    <xf numFmtId="0" fontId="76" fillId="30" borderId="22" xfId="0" applyFont="1" applyFill="1" applyBorder="1" applyAlignment="1">
      <alignment horizontal="left" vertical="center"/>
    </xf>
    <xf numFmtId="0" fontId="27" fillId="55" borderId="0" xfId="0" applyFont="1" applyFill="1" applyBorder="1" applyAlignment="1">
      <alignment horizontal="left" vertical="top" wrapText="1"/>
    </xf>
    <xf numFmtId="49" fontId="78" fillId="55" borderId="20" xfId="0" applyNumberFormat="1" applyFont="1" applyFill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" fontId="78" fillId="0" borderId="20" xfId="0" applyNumberFormat="1" applyFont="1" applyFill="1" applyBorder="1" applyAlignment="1">
      <alignment horizontal="left" vertical="top" wrapText="1"/>
    </xf>
    <xf numFmtId="0" fontId="78" fillId="0" borderId="22" xfId="0" applyFont="1" applyFill="1" applyBorder="1" applyAlignment="1">
      <alignment horizontal="left" vertical="top" wrapText="1"/>
    </xf>
    <xf numFmtId="0" fontId="26" fillId="0" borderId="30" xfId="0" applyFont="1" applyBorder="1" applyAlignment="1">
      <alignment horizontal="center" vertical="top" wrapText="1"/>
    </xf>
    <xf numFmtId="0" fontId="82" fillId="0" borderId="27" xfId="0" applyFont="1" applyBorder="1" applyAlignment="1">
      <alignment horizontal="center" vertical="top" wrapText="1"/>
    </xf>
    <xf numFmtId="0" fontId="78" fillId="30" borderId="20" xfId="0" applyFont="1" applyFill="1" applyBorder="1" applyAlignment="1">
      <alignment horizontal="center" vertical="top" wrapText="1"/>
    </xf>
    <xf numFmtId="0" fontId="78" fillId="30" borderId="24" xfId="0" applyFont="1" applyFill="1" applyBorder="1" applyAlignment="1">
      <alignment horizontal="center" vertical="top" wrapText="1"/>
    </xf>
    <xf numFmtId="0" fontId="78" fillId="0" borderId="20" xfId="0" applyFont="1" applyFill="1" applyBorder="1" applyAlignment="1">
      <alignment horizontal="center" vertical="top" wrapText="1"/>
    </xf>
    <xf numFmtId="0" fontId="78" fillId="0" borderId="22" xfId="0" applyFont="1" applyFill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top"/>
    </xf>
    <xf numFmtId="0" fontId="82" fillId="0" borderId="28" xfId="0" applyFont="1" applyBorder="1" applyAlignment="1">
      <alignment horizontal="center" vertical="top"/>
    </xf>
    <xf numFmtId="0" fontId="25" fillId="0" borderId="32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63" fillId="0" borderId="20" xfId="0" applyFont="1" applyFill="1" applyBorder="1" applyAlignment="1">
      <alignment horizontal="center" vertical="top"/>
    </xf>
    <xf numFmtId="0" fontId="63" fillId="0" borderId="24" xfId="0" applyFont="1" applyFill="1" applyBorder="1" applyAlignment="1">
      <alignment horizontal="center" vertical="top"/>
    </xf>
    <xf numFmtId="0" fontId="63" fillId="0" borderId="22" xfId="0" applyFont="1" applyFill="1" applyBorder="1" applyAlignment="1">
      <alignment horizontal="center" vertical="top"/>
    </xf>
    <xf numFmtId="0" fontId="78" fillId="55" borderId="20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78" fillId="30" borderId="20" xfId="0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78" fillId="30" borderId="22" xfId="0" applyFont="1" applyFill="1" applyBorder="1" applyAlignment="1">
      <alignment horizontal="center" vertical="top" wrapText="1"/>
    </xf>
    <xf numFmtId="0" fontId="76" fillId="0" borderId="27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55" borderId="20" xfId="0" applyFont="1" applyFill="1" applyBorder="1" applyAlignment="1">
      <alignment horizontal="left"/>
    </xf>
    <xf numFmtId="0" fontId="78" fillId="30" borderId="20" xfId="0" applyFont="1" applyFill="1" applyBorder="1" applyAlignment="1">
      <alignment horizontal="right" vertical="center"/>
    </xf>
    <xf numFmtId="0" fontId="0" fillId="30" borderId="24" xfId="0" applyFont="1" applyFill="1" applyBorder="1" applyAlignment="1">
      <alignment horizontal="right" vertical="center"/>
    </xf>
    <xf numFmtId="0" fontId="0" fillId="30" borderId="22" xfId="0" applyFont="1" applyFill="1" applyBorder="1" applyAlignment="1">
      <alignment horizontal="right" vertical="center"/>
    </xf>
    <xf numFmtId="2" fontId="76" fillId="0" borderId="24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0" fontId="62" fillId="55" borderId="20" xfId="71" applyFont="1" applyFill="1" applyBorder="1" applyAlignment="1" applyProtection="1">
      <alignment horizontal="left"/>
      <protection/>
    </xf>
    <xf numFmtId="0" fontId="26" fillId="55" borderId="0" xfId="0" applyFont="1" applyFill="1" applyBorder="1" applyAlignment="1">
      <alignment horizontal="center"/>
    </xf>
    <xf numFmtId="0" fontId="76" fillId="55" borderId="0" xfId="0" applyFont="1" applyFill="1" applyBorder="1" applyAlignment="1">
      <alignment horizontal="center"/>
    </xf>
    <xf numFmtId="0" fontId="78" fillId="55" borderId="0" xfId="0" applyFont="1" applyFill="1" applyBorder="1" applyAlignment="1">
      <alignment horizontal="left"/>
    </xf>
    <xf numFmtId="0" fontId="85" fillId="55" borderId="0" xfId="0" applyFont="1" applyFill="1" applyBorder="1" applyAlignment="1">
      <alignment horizontal="center" vertical="center"/>
    </xf>
    <xf numFmtId="0" fontId="78" fillId="30" borderId="24" xfId="0" applyFont="1" applyFill="1" applyBorder="1" applyAlignment="1">
      <alignment horizontal="left"/>
    </xf>
    <xf numFmtId="0" fontId="86" fillId="55" borderId="0" xfId="0" applyFont="1" applyFill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76" fillId="0" borderId="20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8" fillId="30" borderId="20" xfId="0" applyFont="1" applyFill="1" applyBorder="1" applyAlignment="1">
      <alignment horizontal="left"/>
    </xf>
    <xf numFmtId="0" fontId="78" fillId="30" borderId="22" xfId="0" applyFont="1" applyFill="1" applyBorder="1" applyAlignment="1">
      <alignment horizontal="left"/>
    </xf>
    <xf numFmtId="0" fontId="0" fillId="30" borderId="22" xfId="0" applyFont="1" applyFill="1" applyBorder="1" applyAlignment="1">
      <alignment horizontal="left"/>
    </xf>
    <xf numFmtId="0" fontId="63" fillId="30" borderId="20" xfId="0" applyFont="1" applyFill="1" applyBorder="1" applyAlignment="1">
      <alignment horizontal="center" vertical="center" wrapText="1"/>
    </xf>
    <xf numFmtId="0" fontId="0" fillId="30" borderId="22" xfId="0" applyFont="1" applyFill="1" applyBorder="1" applyAlignment="1">
      <alignment horizontal="center" vertical="center" wrapText="1"/>
    </xf>
    <xf numFmtId="0" fontId="0" fillId="30" borderId="24" xfId="0" applyFont="1" applyFill="1" applyBorder="1" applyAlignment="1">
      <alignment horizontal="left"/>
    </xf>
    <xf numFmtId="0" fontId="78" fillId="30" borderId="20" xfId="0" applyFont="1" applyFill="1" applyBorder="1" applyAlignment="1">
      <alignment horizontal="left" wrapText="1"/>
    </xf>
    <xf numFmtId="0" fontId="0" fillId="30" borderId="22" xfId="0" applyFont="1" applyFill="1" applyBorder="1" applyAlignment="1">
      <alignment horizontal="left" wrapText="1"/>
    </xf>
    <xf numFmtId="49" fontId="76" fillId="0" borderId="20" xfId="0" applyNumberFormat="1" applyFont="1" applyBorder="1" applyAlignment="1">
      <alignment horizontal="center" vertical="center" wrapText="1"/>
    </xf>
    <xf numFmtId="49" fontId="76" fillId="0" borderId="22" xfId="0" applyNumberFormat="1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4" fontId="76" fillId="0" borderId="20" xfId="0" applyNumberFormat="1" applyFont="1" applyBorder="1" applyAlignment="1">
      <alignment horizontal="center" vertical="center" wrapText="1"/>
    </xf>
    <xf numFmtId="4" fontId="76" fillId="0" borderId="24" xfId="0" applyNumberFormat="1" applyFont="1" applyBorder="1" applyAlignment="1">
      <alignment horizontal="center" vertical="center" wrapText="1"/>
    </xf>
    <xf numFmtId="4" fontId="76" fillId="0" borderId="22" xfId="0" applyNumberFormat="1" applyFont="1" applyBorder="1" applyAlignment="1">
      <alignment horizontal="center" vertical="center" wrapText="1"/>
    </xf>
    <xf numFmtId="4" fontId="76" fillId="0" borderId="20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4" fontId="76" fillId="0" borderId="20" xfId="0" applyNumberFormat="1" applyFont="1" applyBorder="1" applyAlignment="1">
      <alignment horizontal="center" vertical="center" wrapText="1"/>
    </xf>
    <xf numFmtId="4" fontId="76" fillId="0" borderId="24" xfId="0" applyNumberFormat="1" applyFont="1" applyBorder="1" applyAlignment="1">
      <alignment horizontal="center" vertical="center" wrapText="1"/>
    </xf>
    <xf numFmtId="4" fontId="76" fillId="0" borderId="22" xfId="0" applyNumberFormat="1" applyFont="1" applyBorder="1" applyAlignment="1">
      <alignment horizontal="center" vertical="center" wrapText="1"/>
    </xf>
    <xf numFmtId="49" fontId="76" fillId="0" borderId="20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0" fontId="78" fillId="30" borderId="24" xfId="0" applyFont="1" applyFill="1" applyBorder="1" applyAlignment="1">
      <alignment horizontal="center" vertical="top"/>
    </xf>
    <xf numFmtId="0" fontId="78" fillId="0" borderId="20" xfId="0" applyFont="1" applyBorder="1" applyAlignment="1">
      <alignment vertical="center" wrapText="1"/>
    </xf>
    <xf numFmtId="0" fontId="63" fillId="0" borderId="24" xfId="0" applyFont="1" applyBorder="1" applyAlignment="1">
      <alignment wrapText="1"/>
    </xf>
    <xf numFmtId="0" fontId="63" fillId="0" borderId="22" xfId="0" applyFont="1" applyBorder="1" applyAlignment="1">
      <alignment wrapText="1"/>
    </xf>
    <xf numFmtId="0" fontId="78" fillId="0" borderId="24" xfId="0" applyFont="1" applyBorder="1" applyAlignment="1">
      <alignment vertical="center" wrapText="1"/>
    </xf>
    <xf numFmtId="0" fontId="63" fillId="0" borderId="24" xfId="0" applyFont="1" applyBorder="1" applyAlignment="1">
      <alignment vertical="center" wrapText="1"/>
    </xf>
    <xf numFmtId="0" fontId="63" fillId="0" borderId="22" xfId="0" applyFont="1" applyBorder="1" applyAlignment="1">
      <alignment vertical="center" wrapText="1"/>
    </xf>
    <xf numFmtId="0" fontId="78" fillId="0" borderId="2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63" fillId="30" borderId="20" xfId="0" applyFont="1" applyFill="1" applyBorder="1" applyAlignment="1">
      <alignment horizontal="right" vertical="center"/>
    </xf>
    <xf numFmtId="0" fontId="63" fillId="30" borderId="22" xfId="0" applyFont="1" applyFill="1" applyBorder="1" applyAlignment="1">
      <alignment horizontal="right" vertical="center"/>
    </xf>
    <xf numFmtId="2" fontId="76" fillId="0" borderId="20" xfId="0" applyNumberFormat="1" applyFont="1" applyBorder="1" applyAlignment="1">
      <alignment horizontal="center" vertical="center"/>
    </xf>
    <xf numFmtId="0" fontId="0" fillId="30" borderId="24" xfId="0" applyFont="1" applyFill="1" applyBorder="1" applyAlignment="1">
      <alignment vertical="center"/>
    </xf>
    <xf numFmtId="0" fontId="0" fillId="30" borderId="22" xfId="0" applyFont="1" applyFill="1" applyBorder="1" applyAlignment="1">
      <alignment vertical="center"/>
    </xf>
    <xf numFmtId="0" fontId="78" fillId="30" borderId="20" xfId="0" applyFont="1" applyFill="1" applyBorder="1" applyAlignment="1">
      <alignment horizontal="left" vertical="center"/>
    </xf>
    <xf numFmtId="0" fontId="0" fillId="30" borderId="24" xfId="0" applyFont="1" applyFill="1" applyBorder="1" applyAlignment="1">
      <alignment horizontal="left" vertical="center"/>
    </xf>
    <xf numFmtId="14" fontId="78" fillId="30" borderId="20" xfId="0" applyNumberFormat="1" applyFont="1" applyFill="1" applyBorder="1" applyAlignment="1">
      <alignment horizontal="center" vertical="center"/>
    </xf>
    <xf numFmtId="0" fontId="63" fillId="30" borderId="24" xfId="0" applyFont="1" applyFill="1" applyBorder="1" applyAlignment="1">
      <alignment horizontal="center" vertical="center"/>
    </xf>
    <xf numFmtId="0" fontId="78" fillId="55" borderId="20" xfId="0" applyFont="1" applyFill="1" applyBorder="1" applyAlignment="1">
      <alignment horizontal="left" vertical="center" wrapText="1"/>
    </xf>
    <xf numFmtId="0" fontId="78" fillId="55" borderId="24" xfId="0" applyFont="1" applyFill="1" applyBorder="1" applyAlignment="1">
      <alignment horizontal="left" vertical="center"/>
    </xf>
    <xf numFmtId="0" fontId="78" fillId="55" borderId="22" xfId="0" applyFont="1" applyFill="1" applyBorder="1" applyAlignment="1">
      <alignment horizontal="left" vertical="center"/>
    </xf>
    <xf numFmtId="0" fontId="78" fillId="0" borderId="20" xfId="0" applyFont="1" applyFill="1" applyBorder="1" applyAlignment="1">
      <alignment horizontal="center" vertical="top"/>
    </xf>
    <xf numFmtId="0" fontId="78" fillId="0" borderId="24" xfId="0" applyFont="1" applyFill="1" applyBorder="1" applyAlignment="1">
      <alignment horizontal="center" vertical="top"/>
    </xf>
    <xf numFmtId="0" fontId="78" fillId="0" borderId="22" xfId="0" applyFont="1" applyFill="1" applyBorder="1" applyAlignment="1">
      <alignment horizontal="center" vertical="top"/>
    </xf>
    <xf numFmtId="0" fontId="78" fillId="55" borderId="30" xfId="0" applyFont="1" applyFill="1" applyBorder="1" applyAlignment="1">
      <alignment horizontal="left" vertical="center"/>
    </xf>
    <xf numFmtId="0" fontId="78" fillId="55" borderId="27" xfId="0" applyFont="1" applyFill="1" applyBorder="1" applyAlignment="1">
      <alignment horizontal="left" vertical="center"/>
    </xf>
    <xf numFmtId="0" fontId="78" fillId="55" borderId="23" xfId="0" applyFont="1" applyFill="1" applyBorder="1" applyAlignment="1">
      <alignment horizontal="left" vertical="center"/>
    </xf>
    <xf numFmtId="0" fontId="78" fillId="55" borderId="31" xfId="0" applyFont="1" applyFill="1" applyBorder="1" applyAlignment="1">
      <alignment horizontal="left" vertical="center"/>
    </xf>
    <xf numFmtId="0" fontId="78" fillId="55" borderId="28" xfId="0" applyFont="1" applyFill="1" applyBorder="1" applyAlignment="1">
      <alignment horizontal="left" vertical="center"/>
    </xf>
    <xf numFmtId="0" fontId="78" fillId="55" borderId="26" xfId="0" applyFont="1" applyFill="1" applyBorder="1" applyAlignment="1">
      <alignment horizontal="left" vertical="center"/>
    </xf>
    <xf numFmtId="0" fontId="78" fillId="30" borderId="24" xfId="0" applyFont="1" applyFill="1" applyBorder="1" applyAlignment="1">
      <alignment horizontal="right" vertical="center"/>
    </xf>
  </cellXfs>
  <cellStyles count="10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rvutus" xfId="57"/>
    <cellStyle name="Bad 2" xfId="58"/>
    <cellStyle name="Calculation 2" xfId="59"/>
    <cellStyle name="Check Cell 2" xfId="60"/>
    <cellStyle name="Currency 2" xfId="61"/>
    <cellStyle name="Explanatory Text 2" xfId="62"/>
    <cellStyle name="Good 2" xfId="63"/>
    <cellStyle name="Halb" xfId="64"/>
    <cellStyle name="Hea" xfId="65"/>
    <cellStyle name="Heading 1 2" xfId="66"/>
    <cellStyle name="Heading 2 2" xfId="67"/>
    <cellStyle name="Heading 3 2" xfId="68"/>
    <cellStyle name="Heading 4 2" xfId="69"/>
    <cellStyle name="Hoiatuse tekst" xfId="70"/>
    <cellStyle name="Hyperlink" xfId="71"/>
    <cellStyle name="Hyperlink 2" xfId="72"/>
    <cellStyle name="Hyperlink 3" xfId="73"/>
    <cellStyle name="Hyperlink 4" xfId="74"/>
    <cellStyle name="Input 2" xfId="75"/>
    <cellStyle name="Kokku" xfId="76"/>
    <cellStyle name="Comma" xfId="77"/>
    <cellStyle name="Comma [0]" xfId="78"/>
    <cellStyle name="Kontrolli lahtrit" xfId="79"/>
    <cellStyle name="Followed Hyperlink" xfId="80"/>
    <cellStyle name="Lingitud lahter" xfId="81"/>
    <cellStyle name="Linked Cell 2" xfId="82"/>
    <cellStyle name="Märkus" xfId="83"/>
    <cellStyle name="Neutraalne" xfId="84"/>
    <cellStyle name="Neutral 2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te 2" xfId="92"/>
    <cellStyle name="Output 2" xfId="93"/>
    <cellStyle name="Pealkiri 1" xfId="94"/>
    <cellStyle name="Pealkiri 2" xfId="95"/>
    <cellStyle name="Pealkiri 3" xfId="96"/>
    <cellStyle name="Pealkiri 4" xfId="97"/>
    <cellStyle name="Percent 2" xfId="98"/>
    <cellStyle name="Percent 2 2" xfId="99"/>
    <cellStyle name="Percent 3" xfId="100"/>
    <cellStyle name="Percent" xfId="101"/>
    <cellStyle name="Rõhk1" xfId="102"/>
    <cellStyle name="Rõhk2" xfId="103"/>
    <cellStyle name="Rõhk3" xfId="104"/>
    <cellStyle name="Rõhk4" xfId="105"/>
    <cellStyle name="Rõhk5" xfId="106"/>
    <cellStyle name="Rõhk6" xfId="107"/>
    <cellStyle name="Selgitav tekst" xfId="108"/>
    <cellStyle name="Sisend" xfId="109"/>
    <cellStyle name="Title 2" xfId="110"/>
    <cellStyle name="Total 2" xfId="111"/>
    <cellStyle name="Currency" xfId="112"/>
    <cellStyle name="Currency [0]" xfId="113"/>
    <cellStyle name="Warning Text 2" xfId="114"/>
    <cellStyle name="Väljund" xfId="115"/>
    <cellStyle name="Üldpealkiri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142875</xdr:rowOff>
    </xdr:from>
    <xdr:to>
      <xdr:col>1</xdr:col>
      <xdr:colOff>504825</xdr:colOff>
      <xdr:row>4</xdr:row>
      <xdr:rowOff>123825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261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gevjuht@saartekalandus.ee" TargetMode="External" /><Relationship Id="rId2" Type="http://schemas.openxmlformats.org/officeDocument/2006/relationships/hyperlink" Target="mailto:tegevjuht@saartekalandus.ee" TargetMode="External" /><Relationship Id="rId3" Type="http://schemas.openxmlformats.org/officeDocument/2006/relationships/hyperlink" Target="mailto:niidupuu@niidupuu.ee" TargetMode="External" /><Relationship Id="rId4" Type="http://schemas.openxmlformats.org/officeDocument/2006/relationships/hyperlink" Target="mailto:laidsander@gmail.com" TargetMode="External" /><Relationship Id="rId5" Type="http://schemas.openxmlformats.org/officeDocument/2006/relationships/hyperlink" Target="mailto:nalmond.meri@lahesuu.ee" TargetMode="Externa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79" zoomScaleNormal="79" zoomScalePageLayoutView="0" workbookViewId="0" topLeftCell="A18">
      <selection activeCell="B22" sqref="B22:H22"/>
    </sheetView>
  </sheetViews>
  <sheetFormatPr defaultColWidth="9.140625" defaultRowHeight="15"/>
  <cols>
    <col min="1" max="1" width="34.00390625" style="4" customWidth="1"/>
    <col min="2" max="2" width="9.7109375" style="4" customWidth="1"/>
    <col min="3" max="3" width="11.8515625" style="4" customWidth="1"/>
    <col min="4" max="4" width="31.28125" style="4" customWidth="1"/>
    <col min="5" max="7" width="9.7109375" style="4" customWidth="1"/>
    <col min="8" max="8" width="17.00390625" style="4" customWidth="1"/>
    <col min="9" max="9" width="28.00390625" style="4" customWidth="1"/>
    <col min="10" max="10" width="0.5625" style="4" customWidth="1"/>
    <col min="11" max="11" width="22.140625" style="4" customWidth="1"/>
    <col min="12" max="12" width="0.9921875" style="4" customWidth="1"/>
    <col min="13" max="13" width="7.8515625" style="4" customWidth="1"/>
    <col min="14" max="16" width="9.140625" style="4" customWidth="1"/>
    <col min="17" max="16384" width="9.140625" style="4" customWidth="1"/>
  </cols>
  <sheetData>
    <row r="1" spans="1:12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4</v>
      </c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5</v>
      </c>
    </row>
    <row r="3" spans="1:12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31</v>
      </c>
    </row>
    <row r="4" spans="1:12" ht="14.25">
      <c r="A4" s="2"/>
      <c r="B4" s="2"/>
      <c r="C4" s="2"/>
      <c r="D4" s="2"/>
      <c r="E4" s="2"/>
      <c r="F4" s="2"/>
      <c r="G4" s="2"/>
      <c r="H4" s="2"/>
      <c r="I4" s="2"/>
      <c r="J4" s="6"/>
      <c r="K4" s="2"/>
      <c r="L4" s="2"/>
    </row>
    <row r="5" spans="1:12" ht="14.25">
      <c r="A5" s="141" t="s">
        <v>121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15.7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20" ht="14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T7" s="7"/>
    </row>
    <row r="8" spans="1:20" ht="14.25">
      <c r="A8" s="8" t="s">
        <v>2</v>
      </c>
      <c r="B8" s="9"/>
      <c r="C8" s="8"/>
      <c r="D8" s="8" t="s">
        <v>6</v>
      </c>
      <c r="E8" s="8"/>
      <c r="F8" s="8"/>
      <c r="G8" s="10">
        <v>1</v>
      </c>
      <c r="H8" s="11"/>
      <c r="I8" s="12" t="s">
        <v>3</v>
      </c>
      <c r="J8" s="13">
        <v>2019</v>
      </c>
      <c r="K8" s="93">
        <v>2020</v>
      </c>
      <c r="L8" s="14"/>
      <c r="T8" s="7"/>
    </row>
    <row r="9" spans="1:20" ht="15">
      <c r="A9" s="146" t="s">
        <v>116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T9" s="7"/>
    </row>
    <row r="10" spans="1:20" ht="15">
      <c r="A10" s="152" t="s">
        <v>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53"/>
      <c r="T10" s="15"/>
    </row>
    <row r="11" spans="1:20" ht="24" customHeight="1">
      <c r="A11" s="16" t="s">
        <v>8</v>
      </c>
      <c r="B11" s="147" t="s">
        <v>32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9"/>
      <c r="T11" s="15"/>
    </row>
    <row r="12" spans="1:20" ht="30" customHeight="1">
      <c r="A12" s="17" t="s">
        <v>7</v>
      </c>
      <c r="B12" s="62">
        <v>8</v>
      </c>
      <c r="C12" s="62">
        <v>0</v>
      </c>
      <c r="D12" s="62">
        <v>2</v>
      </c>
      <c r="E12" s="62">
        <v>5</v>
      </c>
      <c r="F12" s="62">
        <v>9</v>
      </c>
      <c r="G12" s="62">
        <v>6</v>
      </c>
      <c r="H12" s="62">
        <v>2</v>
      </c>
      <c r="I12" s="63">
        <v>8</v>
      </c>
      <c r="J12" s="147"/>
      <c r="K12" s="148"/>
      <c r="L12" s="148"/>
      <c r="M12" s="149"/>
      <c r="T12" s="15"/>
    </row>
    <row r="13" spans="1:20" ht="15">
      <c r="A13" s="18" t="s">
        <v>9</v>
      </c>
      <c r="B13" s="147" t="s">
        <v>40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9"/>
      <c r="T13" s="15"/>
    </row>
    <row r="14" spans="1:20" ht="30" customHeight="1">
      <c r="A14" s="17" t="s">
        <v>60</v>
      </c>
      <c r="B14" s="64"/>
      <c r="C14" s="64"/>
      <c r="D14" s="64"/>
      <c r="E14" s="64"/>
      <c r="F14" s="64"/>
      <c r="G14" s="64"/>
      <c r="H14" s="64"/>
      <c r="I14" s="65"/>
      <c r="J14" s="65"/>
      <c r="K14" s="65"/>
      <c r="L14" s="65"/>
      <c r="M14" s="66"/>
      <c r="T14" s="7"/>
    </row>
    <row r="15" spans="1:19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32"/>
      <c r="S15" s="19"/>
    </row>
    <row r="16" spans="1:13" ht="16.5" customHeight="1">
      <c r="A16" s="143" t="s">
        <v>61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62"/>
    </row>
    <row r="17" spans="1:19" ht="64.5" customHeight="1">
      <c r="A17" s="20" t="s">
        <v>108</v>
      </c>
      <c r="B17" s="128" t="s">
        <v>17</v>
      </c>
      <c r="C17" s="176"/>
      <c r="D17" s="176"/>
      <c r="E17" s="129"/>
      <c r="F17" s="129"/>
      <c r="G17" s="129"/>
      <c r="H17" s="130"/>
      <c r="I17" s="112" t="s">
        <v>11</v>
      </c>
      <c r="J17" s="131"/>
      <c r="K17" s="112" t="s">
        <v>10</v>
      </c>
      <c r="L17" s="113"/>
      <c r="M17" s="131"/>
      <c r="S17" s="21"/>
    </row>
    <row r="18" spans="1:13" ht="84.75" customHeight="1">
      <c r="A18" s="17" t="s">
        <v>12</v>
      </c>
      <c r="B18" s="177" t="s">
        <v>122</v>
      </c>
      <c r="C18" s="178"/>
      <c r="D18" s="178"/>
      <c r="E18" s="178"/>
      <c r="F18" s="178"/>
      <c r="G18" s="178"/>
      <c r="H18" s="179"/>
      <c r="I18" s="160" t="s">
        <v>111</v>
      </c>
      <c r="J18" s="161"/>
      <c r="K18" s="163">
        <v>144054.77</v>
      </c>
      <c r="L18" s="164"/>
      <c r="M18" s="165"/>
    </row>
    <row r="19" spans="1:13" ht="75.75" customHeight="1">
      <c r="A19" s="17" t="s">
        <v>13</v>
      </c>
      <c r="B19" s="177" t="s">
        <v>123</v>
      </c>
      <c r="C19" s="178"/>
      <c r="D19" s="178"/>
      <c r="E19" s="178"/>
      <c r="F19" s="178"/>
      <c r="G19" s="178"/>
      <c r="H19" s="179"/>
      <c r="I19" s="172" t="s">
        <v>110</v>
      </c>
      <c r="J19" s="161"/>
      <c r="K19" s="163">
        <v>170655.17</v>
      </c>
      <c r="L19" s="164"/>
      <c r="M19" s="165"/>
    </row>
    <row r="20" spans="1:13" ht="222" customHeight="1">
      <c r="A20" s="17" t="s">
        <v>14</v>
      </c>
      <c r="B20" s="177" t="s">
        <v>124</v>
      </c>
      <c r="C20" s="180"/>
      <c r="D20" s="180"/>
      <c r="E20" s="181"/>
      <c r="F20" s="181"/>
      <c r="G20" s="181"/>
      <c r="H20" s="182"/>
      <c r="I20" s="172" t="s">
        <v>110</v>
      </c>
      <c r="J20" s="161"/>
      <c r="K20" s="163">
        <v>308861.68</v>
      </c>
      <c r="L20" s="164"/>
      <c r="M20" s="165"/>
    </row>
    <row r="21" spans="1:13" ht="71.25" customHeight="1">
      <c r="A21" s="17" t="s">
        <v>15</v>
      </c>
      <c r="B21" s="183" t="s">
        <v>126</v>
      </c>
      <c r="C21" s="184"/>
      <c r="D21" s="184"/>
      <c r="E21" s="185"/>
      <c r="F21" s="185"/>
      <c r="G21" s="185"/>
      <c r="H21" s="186"/>
      <c r="I21" s="150" t="s">
        <v>110</v>
      </c>
      <c r="J21" s="151"/>
      <c r="K21" s="169">
        <v>65656.03</v>
      </c>
      <c r="L21" s="170"/>
      <c r="M21" s="171"/>
    </row>
    <row r="22" spans="1:13" ht="165.75" customHeight="1">
      <c r="A22" s="22" t="s">
        <v>16</v>
      </c>
      <c r="B22" s="177" t="s">
        <v>125</v>
      </c>
      <c r="C22" s="181"/>
      <c r="D22" s="181"/>
      <c r="E22" s="181"/>
      <c r="F22" s="181"/>
      <c r="G22" s="181"/>
      <c r="H22" s="182"/>
      <c r="I22" s="172" t="s">
        <v>110</v>
      </c>
      <c r="J22" s="173"/>
      <c r="K22" s="169">
        <v>680263.02</v>
      </c>
      <c r="L22" s="174"/>
      <c r="M22" s="175"/>
    </row>
    <row r="23" spans="1:13" ht="15">
      <c r="A23" s="135" t="s">
        <v>0</v>
      </c>
      <c r="B23" s="136"/>
      <c r="C23" s="136"/>
      <c r="D23" s="136"/>
      <c r="E23" s="136"/>
      <c r="F23" s="136"/>
      <c r="G23" s="136"/>
      <c r="H23" s="136"/>
      <c r="I23" s="136"/>
      <c r="J23" s="137"/>
      <c r="K23" s="166">
        <f>SUM(K18:K22)</f>
        <v>1369490.67</v>
      </c>
      <c r="L23" s="167"/>
      <c r="M23" s="168"/>
    </row>
    <row r="24" spans="1:13" ht="15">
      <c r="A24" s="135" t="s">
        <v>0</v>
      </c>
      <c r="B24" s="136"/>
      <c r="C24" s="136"/>
      <c r="D24" s="136"/>
      <c r="E24" s="136"/>
      <c r="F24" s="136"/>
      <c r="G24" s="136"/>
      <c r="H24" s="136"/>
      <c r="I24" s="136"/>
      <c r="J24" s="137"/>
      <c r="K24" s="166" t="e">
        <f>SUM(#REF!)</f>
        <v>#REF!</v>
      </c>
      <c r="L24" s="167"/>
      <c r="M24" s="168"/>
    </row>
    <row r="25" spans="1:14" ht="15">
      <c r="A25" s="135" t="s">
        <v>29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89" t="e">
        <f>K23+#REF!+#REF!+#REF!+#REF!+#REF!+K24</f>
        <v>#REF!</v>
      </c>
      <c r="L25" s="139"/>
      <c r="M25" s="23"/>
      <c r="N25" s="24" t="e">
        <f>IF(K25&gt;K26,"Viga!, ületab ettenähtud toetuse suurust!","")</f>
        <v>#REF!</v>
      </c>
    </row>
    <row r="26" spans="1:13" ht="17.25">
      <c r="A26" s="135" t="s">
        <v>62</v>
      </c>
      <c r="B26" s="136"/>
      <c r="C26" s="136"/>
      <c r="D26" s="136"/>
      <c r="E26" s="136"/>
      <c r="F26" s="136"/>
      <c r="G26" s="136"/>
      <c r="H26" s="136"/>
      <c r="I26" s="136"/>
      <c r="J26" s="137"/>
      <c r="K26" s="138">
        <v>3486640.62</v>
      </c>
      <c r="L26" s="139"/>
      <c r="M26" s="23"/>
    </row>
    <row r="27" spans="1:13" ht="15">
      <c r="A27" s="135" t="s">
        <v>114</v>
      </c>
      <c r="B27" s="208"/>
      <c r="C27" s="208"/>
      <c r="D27" s="208"/>
      <c r="E27" s="208"/>
      <c r="F27" s="208"/>
      <c r="G27" s="208"/>
      <c r="H27" s="208"/>
      <c r="I27" s="208"/>
      <c r="J27" s="94"/>
      <c r="K27" s="95">
        <v>3523601.76</v>
      </c>
      <c r="L27" s="96"/>
      <c r="M27" s="97"/>
    </row>
    <row r="28" spans="1:13" ht="15" customHeight="1">
      <c r="A28" s="202" t="s">
        <v>112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4"/>
    </row>
    <row r="29" spans="1:13" ht="15" customHeight="1">
      <c r="A29" s="205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7"/>
    </row>
    <row r="30" spans="1:13" ht="15">
      <c r="A30" s="196" t="s">
        <v>113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8"/>
    </row>
    <row r="31" spans="1:13" ht="15">
      <c r="A31" s="192" t="s">
        <v>18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23"/>
    </row>
    <row r="32" spans="1:13" ht="45" customHeight="1">
      <c r="A32" s="25" t="s">
        <v>23</v>
      </c>
      <c r="B32" s="26" t="s">
        <v>63</v>
      </c>
      <c r="C32" s="27" t="s">
        <v>64</v>
      </c>
      <c r="D32" s="155" t="s">
        <v>20</v>
      </c>
      <c r="E32" s="156"/>
      <c r="F32" s="155" t="s">
        <v>21</v>
      </c>
      <c r="G32" s="190"/>
      <c r="H32" s="191"/>
      <c r="I32" s="187" t="s">
        <v>24</v>
      </c>
      <c r="J32" s="188"/>
      <c r="K32" s="194" t="s">
        <v>22</v>
      </c>
      <c r="L32" s="195"/>
      <c r="M32" s="23"/>
    </row>
    <row r="33" spans="1:13" ht="15">
      <c r="A33" s="28" t="s">
        <v>76</v>
      </c>
      <c r="B33" s="75" t="s">
        <v>33</v>
      </c>
      <c r="C33" s="29"/>
      <c r="D33" s="70" t="s">
        <v>48</v>
      </c>
      <c r="E33" s="71"/>
      <c r="F33" s="85" t="s">
        <v>50</v>
      </c>
      <c r="G33" s="76"/>
      <c r="H33" s="77"/>
      <c r="I33" s="80" t="s">
        <v>77</v>
      </c>
      <c r="J33" s="77"/>
      <c r="K33" s="81" t="s">
        <v>78</v>
      </c>
      <c r="L33" s="82"/>
      <c r="M33" s="23"/>
    </row>
    <row r="34" spans="1:13" ht="15">
      <c r="A34" s="28" t="s">
        <v>79</v>
      </c>
      <c r="B34" s="30" t="s">
        <v>33</v>
      </c>
      <c r="C34" s="29"/>
      <c r="D34" s="70" t="s">
        <v>46</v>
      </c>
      <c r="E34" s="71"/>
      <c r="F34" s="85" t="s">
        <v>50</v>
      </c>
      <c r="G34" s="76"/>
      <c r="H34" s="77"/>
      <c r="I34" s="80" t="s">
        <v>34</v>
      </c>
      <c r="J34" s="77"/>
      <c r="K34" s="81" t="s">
        <v>80</v>
      </c>
      <c r="L34" s="82"/>
      <c r="M34" s="23"/>
    </row>
    <row r="35" spans="1:13" ht="15">
      <c r="A35" s="28" t="s">
        <v>81</v>
      </c>
      <c r="B35" s="30" t="s">
        <v>33</v>
      </c>
      <c r="C35" s="29"/>
      <c r="D35" s="70" t="s">
        <v>48</v>
      </c>
      <c r="E35" s="71"/>
      <c r="F35" s="85" t="s">
        <v>51</v>
      </c>
      <c r="G35" s="76"/>
      <c r="H35" s="77"/>
      <c r="I35" s="80" t="s">
        <v>36</v>
      </c>
      <c r="J35" s="77"/>
      <c r="K35" s="81" t="s">
        <v>82</v>
      </c>
      <c r="L35" s="82"/>
      <c r="M35" s="23"/>
    </row>
    <row r="36" spans="1:13" ht="15">
      <c r="A36" s="28" t="s">
        <v>83</v>
      </c>
      <c r="B36" s="75" t="s">
        <v>33</v>
      </c>
      <c r="C36" s="29"/>
      <c r="D36" s="70" t="s">
        <v>49</v>
      </c>
      <c r="E36" s="71"/>
      <c r="F36" s="85" t="s">
        <v>53</v>
      </c>
      <c r="G36" s="76"/>
      <c r="H36" s="77"/>
      <c r="I36" s="80" t="s">
        <v>38</v>
      </c>
      <c r="J36" s="77"/>
      <c r="K36" s="81" t="s">
        <v>84</v>
      </c>
      <c r="L36" s="82"/>
      <c r="M36" s="23"/>
    </row>
    <row r="37" spans="1:13" ht="15" customHeight="1">
      <c r="A37" s="28" t="s">
        <v>85</v>
      </c>
      <c r="B37" s="75" t="s">
        <v>33</v>
      </c>
      <c r="C37" s="31"/>
      <c r="D37" s="74" t="s">
        <v>49</v>
      </c>
      <c r="E37" s="71"/>
      <c r="F37" s="85" t="s">
        <v>50</v>
      </c>
      <c r="G37" s="76"/>
      <c r="H37" s="77"/>
      <c r="I37" s="99" t="s">
        <v>117</v>
      </c>
      <c r="J37" s="73"/>
      <c r="K37" s="67" t="s">
        <v>86</v>
      </c>
      <c r="L37" s="68"/>
      <c r="M37" s="32"/>
    </row>
    <row r="38" spans="1:13" ht="15" customHeight="1">
      <c r="A38" s="28" t="s">
        <v>87</v>
      </c>
      <c r="B38" s="75" t="s">
        <v>33</v>
      </c>
      <c r="C38" s="31"/>
      <c r="D38" s="74" t="s">
        <v>47</v>
      </c>
      <c r="E38" s="71"/>
      <c r="F38" s="85" t="s">
        <v>52</v>
      </c>
      <c r="G38" s="76"/>
      <c r="H38" s="77"/>
      <c r="I38" s="72" t="s">
        <v>37</v>
      </c>
      <c r="J38" s="73"/>
      <c r="K38" s="67" t="s">
        <v>88</v>
      </c>
      <c r="L38" s="68"/>
      <c r="M38" s="32"/>
    </row>
    <row r="39" spans="1:13" ht="15" customHeight="1">
      <c r="A39" s="28" t="s">
        <v>89</v>
      </c>
      <c r="B39" s="75" t="s">
        <v>33</v>
      </c>
      <c r="C39" s="31"/>
      <c r="D39" s="74" t="s">
        <v>49</v>
      </c>
      <c r="E39" s="71"/>
      <c r="F39" s="85" t="s">
        <v>90</v>
      </c>
      <c r="G39" s="76"/>
      <c r="H39" s="77"/>
      <c r="I39" s="72" t="s">
        <v>91</v>
      </c>
      <c r="J39" s="73"/>
      <c r="K39" s="67" t="s">
        <v>92</v>
      </c>
      <c r="L39" s="68"/>
      <c r="M39" s="32"/>
    </row>
    <row r="40" spans="1:13" ht="15" customHeight="1">
      <c r="A40" s="28" t="s">
        <v>93</v>
      </c>
      <c r="B40" s="75" t="s">
        <v>33</v>
      </c>
      <c r="C40" s="31"/>
      <c r="D40" s="74" t="s">
        <v>48</v>
      </c>
      <c r="E40" s="83"/>
      <c r="F40" s="85" t="s">
        <v>51</v>
      </c>
      <c r="G40" s="76"/>
      <c r="H40" s="77"/>
      <c r="I40" s="72" t="s">
        <v>94</v>
      </c>
      <c r="J40" s="79"/>
      <c r="K40" s="67" t="s">
        <v>95</v>
      </c>
      <c r="L40" s="78"/>
      <c r="M40" s="32"/>
    </row>
    <row r="41" spans="1:12" ht="16.5" customHeight="1">
      <c r="A41" s="28" t="s">
        <v>96</v>
      </c>
      <c r="B41" s="86" t="s">
        <v>33</v>
      </c>
      <c r="C41" s="34"/>
      <c r="D41" s="70" t="s">
        <v>49</v>
      </c>
      <c r="E41" s="71"/>
      <c r="F41" s="85" t="s">
        <v>54</v>
      </c>
      <c r="G41" s="76"/>
      <c r="H41" s="77"/>
      <c r="I41" s="99" t="s">
        <v>118</v>
      </c>
      <c r="J41" s="79"/>
      <c r="K41" s="69" t="s">
        <v>97</v>
      </c>
      <c r="L41" s="69"/>
    </row>
    <row r="42" spans="1:12" ht="16.5" customHeight="1">
      <c r="A42" s="28" t="s">
        <v>98</v>
      </c>
      <c r="B42" s="33"/>
      <c r="C42" s="34" t="s">
        <v>33</v>
      </c>
      <c r="D42" s="70" t="s">
        <v>46</v>
      </c>
      <c r="E42" s="71"/>
      <c r="F42" s="85" t="s">
        <v>50</v>
      </c>
      <c r="G42" s="76"/>
      <c r="H42" s="77"/>
      <c r="I42" s="72" t="s">
        <v>35</v>
      </c>
      <c r="J42" s="79"/>
      <c r="K42" s="69" t="s">
        <v>99</v>
      </c>
      <c r="L42" s="69"/>
    </row>
    <row r="43" spans="1:12" ht="16.5" customHeight="1">
      <c r="A43" s="28" t="s">
        <v>100</v>
      </c>
      <c r="B43" s="33"/>
      <c r="C43" s="34" t="s">
        <v>33</v>
      </c>
      <c r="D43" s="74" t="s">
        <v>101</v>
      </c>
      <c r="E43" s="83"/>
      <c r="F43" s="85" t="s">
        <v>50</v>
      </c>
      <c r="G43" s="76"/>
      <c r="H43" s="77"/>
      <c r="I43" s="72" t="s">
        <v>102</v>
      </c>
      <c r="J43" s="79"/>
      <c r="K43" s="69" t="s">
        <v>103</v>
      </c>
      <c r="L43" s="69"/>
    </row>
    <row r="44" spans="1:12" ht="16.5" customHeight="1">
      <c r="A44" s="87" t="s">
        <v>104</v>
      </c>
      <c r="B44" s="88"/>
      <c r="C44" s="89" t="s">
        <v>33</v>
      </c>
      <c r="D44" s="90" t="s">
        <v>49</v>
      </c>
      <c r="E44" s="90"/>
      <c r="F44" s="84" t="s">
        <v>51</v>
      </c>
      <c r="G44" s="76"/>
      <c r="H44" s="76"/>
      <c r="I44" s="92" t="s">
        <v>105</v>
      </c>
      <c r="J44" s="91"/>
      <c r="K44" s="78" t="s">
        <v>106</v>
      </c>
      <c r="L44" s="78"/>
    </row>
    <row r="45" spans="1:12" ht="16.5" customHeight="1">
      <c r="A45" s="145" t="s">
        <v>19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</row>
    <row r="46" spans="1:12" ht="16.5" customHeight="1">
      <c r="A46" s="35" t="s">
        <v>23</v>
      </c>
      <c r="B46" s="152" t="s">
        <v>25</v>
      </c>
      <c r="C46" s="157"/>
      <c r="D46" s="157"/>
      <c r="E46" s="157"/>
      <c r="F46" s="154"/>
      <c r="G46" s="158" t="s">
        <v>65</v>
      </c>
      <c r="H46" s="159"/>
      <c r="I46" s="152" t="s">
        <v>24</v>
      </c>
      <c r="J46" s="154"/>
      <c r="K46" s="152" t="s">
        <v>22</v>
      </c>
      <c r="L46" s="154"/>
    </row>
    <row r="47" spans="1:12" ht="16.5" customHeight="1">
      <c r="A47" s="36" t="s">
        <v>40</v>
      </c>
      <c r="B47" s="134" t="s">
        <v>41</v>
      </c>
      <c r="C47" s="126"/>
      <c r="D47" s="126"/>
      <c r="E47" s="126"/>
      <c r="F47" s="127"/>
      <c r="G47" s="134">
        <v>1</v>
      </c>
      <c r="H47" s="127"/>
      <c r="I47" s="140" t="s">
        <v>42</v>
      </c>
      <c r="J47" s="127"/>
      <c r="K47" s="106" t="s">
        <v>43</v>
      </c>
      <c r="L47" s="107"/>
    </row>
    <row r="48" spans="1:12" ht="16.5" customHeight="1">
      <c r="A48" s="36" t="s">
        <v>44</v>
      </c>
      <c r="B48" s="134" t="s">
        <v>75</v>
      </c>
      <c r="C48" s="126"/>
      <c r="D48" s="126"/>
      <c r="E48" s="126"/>
      <c r="F48" s="127"/>
      <c r="G48" s="134">
        <v>1</v>
      </c>
      <c r="H48" s="127"/>
      <c r="I48" s="140" t="s">
        <v>42</v>
      </c>
      <c r="J48" s="127"/>
      <c r="K48" s="106" t="s">
        <v>45</v>
      </c>
      <c r="L48" s="107"/>
    </row>
    <row r="49" spans="1:13" ht="16.5" customHeight="1">
      <c r="A49" s="37"/>
      <c r="B49" s="125"/>
      <c r="C49" s="126"/>
      <c r="D49" s="126"/>
      <c r="E49" s="126"/>
      <c r="F49" s="127"/>
      <c r="G49" s="125"/>
      <c r="H49" s="127"/>
      <c r="I49" s="125"/>
      <c r="J49" s="127"/>
      <c r="K49" s="106"/>
      <c r="L49" s="107"/>
      <c r="M49" s="38"/>
    </row>
    <row r="50" spans="1:14" ht="15">
      <c r="A50" s="37"/>
      <c r="B50" s="125"/>
      <c r="C50" s="126"/>
      <c r="D50" s="126"/>
      <c r="E50" s="126"/>
      <c r="F50" s="127"/>
      <c r="G50" s="125"/>
      <c r="H50" s="127"/>
      <c r="I50" s="125"/>
      <c r="J50" s="127"/>
      <c r="K50" s="106"/>
      <c r="L50" s="107"/>
      <c r="M50" s="39"/>
      <c r="N50" s="40">
        <f>IF(AND(G8=2,ISBLANK(#REF!)),"Rakenduskava muudatus! Lahter vaja täita","")</f>
      </c>
    </row>
    <row r="51" spans="1:13" ht="15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3"/>
    </row>
    <row r="52" spans="1:13" ht="15">
      <c r="A52" s="44" t="s">
        <v>30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6"/>
      <c r="M52" s="47"/>
    </row>
    <row r="53" spans="1:13" ht="21.75" customHeight="1">
      <c r="A53" s="110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48"/>
    </row>
    <row r="54" spans="1:13" ht="21.75" customHeight="1">
      <c r="A54" s="12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48"/>
    </row>
    <row r="55" spans="1:13" ht="21.75" customHeight="1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48"/>
    </row>
    <row r="56" spans="1:13" ht="58.5" customHeight="1">
      <c r="A56" s="20" t="s">
        <v>26</v>
      </c>
      <c r="B56" s="128" t="s">
        <v>27</v>
      </c>
      <c r="C56" s="129"/>
      <c r="D56" s="129"/>
      <c r="E56" s="129"/>
      <c r="F56" s="129"/>
      <c r="G56" s="129"/>
      <c r="H56" s="130"/>
      <c r="I56" s="112" t="s">
        <v>28</v>
      </c>
      <c r="J56" s="131"/>
      <c r="K56" s="112" t="s">
        <v>107</v>
      </c>
      <c r="L56" s="113"/>
      <c r="M56" s="48"/>
    </row>
    <row r="57" spans="1:13" ht="114.75" customHeight="1">
      <c r="A57" s="49" t="s">
        <v>56</v>
      </c>
      <c r="B57" s="122" t="s">
        <v>55</v>
      </c>
      <c r="C57" s="123"/>
      <c r="D57" s="123"/>
      <c r="E57" s="123"/>
      <c r="F57" s="123"/>
      <c r="G57" s="123"/>
      <c r="H57" s="124"/>
      <c r="I57" s="114" t="s">
        <v>109</v>
      </c>
      <c r="J57" s="115"/>
      <c r="K57" s="108"/>
      <c r="L57" s="109"/>
      <c r="M57" s="50"/>
    </row>
    <row r="58" spans="1:13" ht="112.5" customHeight="1">
      <c r="A58" s="49" t="s">
        <v>57</v>
      </c>
      <c r="B58" s="122" t="s">
        <v>55</v>
      </c>
      <c r="C58" s="123"/>
      <c r="D58" s="123"/>
      <c r="E58" s="123"/>
      <c r="F58" s="123"/>
      <c r="G58" s="123"/>
      <c r="H58" s="124"/>
      <c r="I58" s="114" t="s">
        <v>109</v>
      </c>
      <c r="J58" s="115"/>
      <c r="K58" s="108" t="s">
        <v>119</v>
      </c>
      <c r="L58" s="109"/>
      <c r="M58" s="50"/>
    </row>
    <row r="59" spans="1:13" ht="84" customHeight="1">
      <c r="A59" s="49" t="s">
        <v>58</v>
      </c>
      <c r="B59" s="122" t="s">
        <v>55</v>
      </c>
      <c r="C59" s="123"/>
      <c r="D59" s="123"/>
      <c r="E59" s="123"/>
      <c r="F59" s="123"/>
      <c r="G59" s="123"/>
      <c r="H59" s="124"/>
      <c r="I59" s="114" t="s">
        <v>109</v>
      </c>
      <c r="J59" s="115"/>
      <c r="K59" s="114"/>
      <c r="L59" s="115"/>
      <c r="M59" s="50"/>
    </row>
    <row r="60" spans="1:13" ht="76.5" customHeight="1">
      <c r="A60" s="49" t="s">
        <v>59</v>
      </c>
      <c r="B60" s="199" t="s">
        <v>55</v>
      </c>
      <c r="C60" s="200"/>
      <c r="D60" s="200"/>
      <c r="E60" s="200"/>
      <c r="F60" s="200"/>
      <c r="G60" s="200"/>
      <c r="H60" s="201"/>
      <c r="I60" s="114" t="s">
        <v>109</v>
      </c>
      <c r="J60" s="115"/>
      <c r="K60" s="114"/>
      <c r="L60" s="115"/>
      <c r="M60" s="50"/>
    </row>
    <row r="61" spans="1:13" ht="58.5" customHeight="1">
      <c r="A61" s="51"/>
      <c r="B61" s="199"/>
      <c r="C61" s="200"/>
      <c r="D61" s="200"/>
      <c r="E61" s="200"/>
      <c r="F61" s="200"/>
      <c r="G61" s="200"/>
      <c r="H61" s="201"/>
      <c r="I61" s="114"/>
      <c r="J61" s="115"/>
      <c r="K61" s="114"/>
      <c r="L61" s="115"/>
      <c r="M61" s="50"/>
    </row>
    <row r="62" spans="1:13" ht="17.25">
      <c r="A62" s="52" t="s">
        <v>66</v>
      </c>
      <c r="B62" s="53"/>
      <c r="C62" s="53"/>
      <c r="D62" s="54"/>
      <c r="E62" s="55"/>
      <c r="F62" s="56"/>
      <c r="G62" s="56"/>
      <c r="H62" s="56" t="s">
        <v>74</v>
      </c>
      <c r="I62" s="56"/>
      <c r="J62" s="56"/>
      <c r="K62" s="56"/>
      <c r="L62" s="56"/>
      <c r="M62" s="132"/>
    </row>
    <row r="63" spans="1:13" ht="16.5" customHeight="1">
      <c r="A63" s="102" t="s">
        <v>39</v>
      </c>
      <c r="B63" s="103"/>
      <c r="C63" s="103"/>
      <c r="D63" s="104"/>
      <c r="E63" s="116" t="s">
        <v>120</v>
      </c>
      <c r="F63" s="117"/>
      <c r="G63" s="117"/>
      <c r="H63" s="117"/>
      <c r="I63" s="117"/>
      <c r="J63" s="117"/>
      <c r="K63" s="117"/>
      <c r="L63" s="57"/>
      <c r="M63" s="133"/>
    </row>
    <row r="64" spans="1:13" ht="18" customHeight="1">
      <c r="A64" s="102" t="s">
        <v>67</v>
      </c>
      <c r="B64" s="103"/>
      <c r="C64" s="103"/>
      <c r="D64" s="103"/>
      <c r="E64" s="104"/>
      <c r="F64" s="58"/>
      <c r="G64" s="58"/>
      <c r="H64" s="59"/>
      <c r="I64" s="58"/>
      <c r="J64" s="58"/>
      <c r="K64" s="58"/>
      <c r="L64" s="58"/>
      <c r="M64" s="133"/>
    </row>
    <row r="65" spans="1:13" ht="14.25" customHeight="1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133"/>
    </row>
    <row r="66" spans="1:13" ht="14.25" customHeight="1">
      <c r="A66" s="105" t="s">
        <v>68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33"/>
    </row>
    <row r="67" spans="1:12" ht="14.25">
      <c r="A67" s="105" t="s">
        <v>69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</row>
    <row r="68" spans="1:12" ht="17.25">
      <c r="A68" s="101" t="s">
        <v>70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1:12" ht="17.25">
      <c r="A69" s="101" t="s">
        <v>71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1:12" ht="17.25">
      <c r="A70" s="100" t="s">
        <v>72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1:12" ht="17.25">
      <c r="A71" s="101" t="s">
        <v>73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ht="14.25">
      <c r="A72" s="98" t="s">
        <v>115</v>
      </c>
    </row>
  </sheetData>
  <sheetProtection/>
  <mergeCells count="96">
    <mergeCell ref="B60:H60"/>
    <mergeCell ref="B61:H61"/>
    <mergeCell ref="I49:J49"/>
    <mergeCell ref="B22:H22"/>
    <mergeCell ref="A28:M29"/>
    <mergeCell ref="A27:I27"/>
    <mergeCell ref="K24:M24"/>
    <mergeCell ref="I48:J48"/>
    <mergeCell ref="G47:H47"/>
    <mergeCell ref="K47:L47"/>
    <mergeCell ref="A25:J25"/>
    <mergeCell ref="K25:L25"/>
    <mergeCell ref="F32:H32"/>
    <mergeCell ref="A31:L31"/>
    <mergeCell ref="K32:L32"/>
    <mergeCell ref="A30:M30"/>
    <mergeCell ref="B17:H17"/>
    <mergeCell ref="B18:H18"/>
    <mergeCell ref="B20:H20"/>
    <mergeCell ref="B21:H21"/>
    <mergeCell ref="I32:J32"/>
    <mergeCell ref="I50:J50"/>
    <mergeCell ref="B48:F48"/>
    <mergeCell ref="G48:H48"/>
    <mergeCell ref="A24:J24"/>
    <mergeCell ref="B19:H19"/>
    <mergeCell ref="K18:M18"/>
    <mergeCell ref="K19:M19"/>
    <mergeCell ref="K20:M20"/>
    <mergeCell ref="K23:M23"/>
    <mergeCell ref="K21:M21"/>
    <mergeCell ref="I22:J22"/>
    <mergeCell ref="I20:J20"/>
    <mergeCell ref="I19:J19"/>
    <mergeCell ref="A23:J23"/>
    <mergeCell ref="K22:M22"/>
    <mergeCell ref="I21:J21"/>
    <mergeCell ref="A10:M10"/>
    <mergeCell ref="K46:L46"/>
    <mergeCell ref="D32:E32"/>
    <mergeCell ref="B46:F46"/>
    <mergeCell ref="G46:H46"/>
    <mergeCell ref="I18:J18"/>
    <mergeCell ref="I17:J17"/>
    <mergeCell ref="I46:J46"/>
    <mergeCell ref="M15:M16"/>
    <mergeCell ref="K17:M17"/>
    <mergeCell ref="A5:L5"/>
    <mergeCell ref="A7:L7"/>
    <mergeCell ref="A16:L16"/>
    <mergeCell ref="A6:L6"/>
    <mergeCell ref="A45:L45"/>
    <mergeCell ref="A9:L9"/>
    <mergeCell ref="B13:M13"/>
    <mergeCell ref="J12:M12"/>
    <mergeCell ref="B11:M11"/>
    <mergeCell ref="M62:M66"/>
    <mergeCell ref="A66:L66"/>
    <mergeCell ref="B47:F47"/>
    <mergeCell ref="A26:J26"/>
    <mergeCell ref="K26:L26"/>
    <mergeCell ref="I47:J47"/>
    <mergeCell ref="G50:H50"/>
    <mergeCell ref="B49:F49"/>
    <mergeCell ref="G49:H49"/>
    <mergeCell ref="K48:L48"/>
    <mergeCell ref="A71:L71"/>
    <mergeCell ref="B50:F50"/>
    <mergeCell ref="K50:L50"/>
    <mergeCell ref="B56:H56"/>
    <mergeCell ref="I56:J56"/>
    <mergeCell ref="K59:L59"/>
    <mergeCell ref="K58:L58"/>
    <mergeCell ref="K60:L60"/>
    <mergeCell ref="A64:E64"/>
    <mergeCell ref="I59:J59"/>
    <mergeCell ref="E63:K63"/>
    <mergeCell ref="A55:L55"/>
    <mergeCell ref="A54:L54"/>
    <mergeCell ref="I60:J60"/>
    <mergeCell ref="I61:J61"/>
    <mergeCell ref="K61:L61"/>
    <mergeCell ref="I58:J58"/>
    <mergeCell ref="B57:H57"/>
    <mergeCell ref="B58:H58"/>
    <mergeCell ref="B59:H59"/>
    <mergeCell ref="A70:L70"/>
    <mergeCell ref="A68:L68"/>
    <mergeCell ref="A63:D63"/>
    <mergeCell ref="A67:L67"/>
    <mergeCell ref="A69:L69"/>
    <mergeCell ref="K49:L49"/>
    <mergeCell ref="K57:L57"/>
    <mergeCell ref="A53:L53"/>
    <mergeCell ref="K56:L56"/>
    <mergeCell ref="I57:J57"/>
  </mergeCells>
  <hyperlinks>
    <hyperlink ref="I47" r:id="rId1" display="tegevjuht@saartekalandus.ee"/>
    <hyperlink ref="I48" r:id="rId2" display="tegevjuht@saartekalandus.ee"/>
    <hyperlink ref="I44" r:id="rId3" display="niidupuu@niidupuu.ee"/>
    <hyperlink ref="I37" r:id="rId4" display="laidsander@gmail.com"/>
    <hyperlink ref="I41" r:id="rId5" display="nalmond.meri@lahesuu.ee"/>
  </hyperlinks>
  <printOptions/>
  <pageMargins left="0.4330708661417323" right="0.2362204724409449" top="0.5511811023622047" bottom="0.5511811023622047" header="0.31496062992125984" footer="0.31496062992125984"/>
  <pageSetup fitToHeight="2" horizontalDpi="600" verticalDpi="600" orientation="landscape" paperSize="9" scale="75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32.7109375" style="0" customWidth="1"/>
  </cols>
  <sheetData>
    <row r="3" spans="2:3" ht="15">
      <c r="B3" s="138">
        <v>3486640.62</v>
      </c>
      <c r="C3" s="139"/>
    </row>
    <row r="4" spans="2:3" ht="15">
      <c r="B4" s="1">
        <v>36961.14</v>
      </c>
      <c r="C4" s="1">
        <f>SUM(B4)</f>
        <v>36961.14</v>
      </c>
    </row>
    <row r="5" spans="2:3" ht="15">
      <c r="B5" s="1">
        <f>SUM(B3:B4)</f>
        <v>3523601.7600000002</v>
      </c>
      <c r="C5" s="1">
        <f>SUM(B5)</f>
        <v>3523601.7600000002</v>
      </c>
    </row>
    <row r="6" ht="15">
      <c r="B6" s="1"/>
    </row>
    <row r="7" ht="15">
      <c r="B7" s="1"/>
    </row>
  </sheetData>
  <sheetProtection/>
  <mergeCells count="1">
    <mergeCell ref="B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Marje Ääremaa</dc:creator>
  <cp:keywords/>
  <dc:description/>
  <cp:lastModifiedBy>Referent</cp:lastModifiedBy>
  <cp:lastPrinted>2018-11-02T08:29:46Z</cp:lastPrinted>
  <dcterms:created xsi:type="dcterms:W3CDTF">2015-03-11T09:46:10Z</dcterms:created>
  <dcterms:modified xsi:type="dcterms:W3CDTF">2019-11-26T09:02:23Z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